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ouju\Box\DOE_WEC-AUV_9449\2024 WEC-AUV Wave lab test\1 HWRL testing Data\MHKDR\"/>
    </mc:Choice>
  </mc:AlternateContent>
  <xr:revisionPtr revIDLastSave="0" documentId="13_ncr:1_{2E9E5667-8600-402C-8EBA-18FF4FDE0D8E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Logs" sheetId="3" r:id="rId1"/>
    <sheet name="Summa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3" l="1"/>
  <c r="E40" i="3"/>
  <c r="G39" i="3"/>
  <c r="E39" i="3"/>
  <c r="G38" i="3"/>
  <c r="E38" i="3"/>
  <c r="G37" i="3"/>
  <c r="E37" i="3"/>
  <c r="G36" i="3"/>
  <c r="E36" i="3"/>
  <c r="G35" i="3"/>
  <c r="G34" i="3"/>
  <c r="G33" i="3"/>
  <c r="G32" i="3"/>
  <c r="G60" i="3"/>
  <c r="E60" i="3"/>
  <c r="G59" i="3"/>
  <c r="G58" i="3"/>
  <c r="G57" i="3"/>
  <c r="G56" i="3"/>
  <c r="G55" i="3"/>
  <c r="G54" i="3"/>
  <c r="E54" i="3"/>
  <c r="G53" i="3"/>
  <c r="G31" i="3"/>
  <c r="G30" i="3"/>
  <c r="E30" i="3"/>
  <c r="G52" i="3"/>
  <c r="G51" i="3"/>
  <c r="G50" i="3"/>
  <c r="G49" i="3"/>
  <c r="G48" i="3"/>
  <c r="G47" i="3"/>
  <c r="I29" i="3"/>
  <c r="G29" i="3"/>
  <c r="E29" i="3"/>
  <c r="I28" i="3"/>
  <c r="G28" i="3"/>
  <c r="E28" i="3"/>
  <c r="I27" i="3"/>
  <c r="G27" i="3"/>
  <c r="E27" i="3"/>
  <c r="G46" i="3"/>
  <c r="G45" i="3"/>
  <c r="I26" i="3"/>
  <c r="G26" i="3"/>
  <c r="E26" i="3"/>
  <c r="I25" i="3"/>
  <c r="G25" i="3"/>
  <c r="E25" i="3"/>
  <c r="I24" i="3"/>
  <c r="G24" i="3"/>
  <c r="E24" i="3"/>
  <c r="I23" i="3"/>
  <c r="G23" i="3"/>
  <c r="E23" i="3"/>
  <c r="I22" i="3"/>
  <c r="G22" i="3"/>
  <c r="E22" i="3"/>
  <c r="G21" i="3"/>
  <c r="E21" i="3"/>
  <c r="G20" i="3"/>
  <c r="G19" i="3"/>
  <c r="G18" i="3"/>
  <c r="G17" i="3"/>
  <c r="G16" i="3"/>
  <c r="G15" i="3"/>
  <c r="E15" i="3"/>
  <c r="G14" i="3"/>
  <c r="E14" i="3"/>
  <c r="G13" i="3"/>
  <c r="E13" i="3"/>
  <c r="G12" i="3"/>
  <c r="E12" i="3"/>
  <c r="G11" i="3"/>
  <c r="E11" i="3"/>
  <c r="G10" i="3"/>
  <c r="E10" i="3"/>
  <c r="G9" i="3"/>
  <c r="E9" i="3"/>
  <c r="G8" i="3"/>
  <c r="E8" i="3"/>
</calcChain>
</file>

<file path=xl/sharedStrings.xml><?xml version="1.0" encoding="utf-8"?>
<sst xmlns="http://schemas.openxmlformats.org/spreadsheetml/2006/main" count="232" uniqueCount="104">
  <si>
    <t>Trial #</t>
  </si>
  <si>
    <t>Wave height (m)</t>
  </si>
  <si>
    <t>Wave Freqency (Hz)</t>
  </si>
  <si>
    <t>Runtime (s)</t>
  </si>
  <si>
    <t>Regular</t>
  </si>
  <si>
    <t>20240816_Hydro_Regular</t>
  </si>
  <si>
    <t>20240816_Hydro_Random</t>
  </si>
  <si>
    <t>Random</t>
  </si>
  <si>
    <t>20240819_Hydro_Regular</t>
  </si>
  <si>
    <t>20240820_Hydro_Regular</t>
  </si>
  <si>
    <t>20240820_WA_Random</t>
  </si>
  <si>
    <t>20240821_Hydro_Regular</t>
  </si>
  <si>
    <t>20240821_WA_Random</t>
  </si>
  <si>
    <t>20240822_WA_Random</t>
  </si>
  <si>
    <t>20240822_Hydro_Regular</t>
  </si>
  <si>
    <t>20240823_Hydro_Random</t>
  </si>
  <si>
    <t>AUV docking test</t>
  </si>
  <si>
    <t>20240823_WA_Random</t>
  </si>
  <si>
    <t>20240826_WA_Regular</t>
  </si>
  <si>
    <t>20240826_WA_Random</t>
  </si>
  <si>
    <t>20240827_WA_Random</t>
  </si>
  <si>
    <t>20240828_WA_Random</t>
  </si>
  <si>
    <t>20240828_WA_Regular</t>
  </si>
  <si>
    <t>20240828_Hydro_PINK</t>
  </si>
  <si>
    <t>r (random phase #)</t>
  </si>
  <si>
    <t>Wave height Hs (m)</t>
  </si>
  <si>
    <t>Ta (s)</t>
  </si>
  <si>
    <t>Date</t>
  </si>
  <si>
    <t>No AUV</t>
  </si>
  <si>
    <t>20240828_Actuator</t>
  </si>
  <si>
    <t>Pink</t>
  </si>
  <si>
    <t>Gain</t>
  </si>
  <si>
    <t>20240828_WA_PINK</t>
  </si>
  <si>
    <t>20240830_Hydro_PINK</t>
  </si>
  <si>
    <t>20240830_Hydro_Random</t>
  </si>
  <si>
    <t>20240830_Hydro_Regular</t>
  </si>
  <si>
    <t>r (actuator)</t>
  </si>
  <si>
    <t>Pressure sensor</t>
  </si>
  <si>
    <t>ADV</t>
  </si>
  <si>
    <t>docking</t>
  </si>
  <si>
    <t>No</t>
  </si>
  <si>
    <t>Waves only</t>
  </si>
  <si>
    <t>H=0.098, T=2.08 2.28 2.48</t>
  </si>
  <si>
    <t>H=0.198, T=1.88 2.08 2.28</t>
  </si>
  <si>
    <t>H=0.05, T=6</t>
  </si>
  <si>
    <t>H=0.10, T=6</t>
  </si>
  <si>
    <t>Hs=0.098, Tp=2.08 2.28 2.48</t>
  </si>
  <si>
    <t>Hs=0.198, Tp=2.08 2.28</t>
  </si>
  <si>
    <t>H=0.049, T=7s</t>
  </si>
  <si>
    <t>UW presser sensor initialization issue, simplified format</t>
  </si>
  <si>
    <t>H=0.098, T=1.09s</t>
  </si>
  <si>
    <t>UW presser sensor initialization issue solved. At 0.076s in full format</t>
  </si>
  <si>
    <t>H=0.198, T=1.09 2.08</t>
  </si>
  <si>
    <t>H=0.298, T=2.08</t>
  </si>
  <si>
    <t>AUV sensor</t>
  </si>
  <si>
    <t>AUV locked in dock</t>
  </si>
  <si>
    <t>H=0.098 0.198 0.298, T=1.29s</t>
  </si>
  <si>
    <t>Collect pressure data from AUV</t>
  </si>
  <si>
    <t>H=0.298, T=2.28</t>
  </si>
  <si>
    <t>Collect additional wave elevation data</t>
  </si>
  <si>
    <t>Yes</t>
  </si>
  <si>
    <t>Hs=0.098, Tp=2.28</t>
  </si>
  <si>
    <t>Dock</t>
  </si>
  <si>
    <t>HWRL sensor at dock</t>
  </si>
  <si>
    <t>r1, T (1-4s), Hs=0.1</t>
  </si>
  <si>
    <t>r2, T (1-4s), Hs=0.2</t>
  </si>
  <si>
    <t>HWRL sensor at AUV</t>
  </si>
  <si>
    <t>r2, T (1-4s), Hs=0.05 0.2</t>
  </si>
  <si>
    <t>r3, T (1-4s), Hs=0.1</t>
  </si>
  <si>
    <t>r1, T (1-4s), Hs=0.1 0.2</t>
  </si>
  <si>
    <t>Maybe</t>
  </si>
  <si>
    <t>Waves and Actuator</t>
  </si>
  <si>
    <t>Bug in actuator data input, read Hs0.098 input when ran Hs0.198</t>
  </si>
  <si>
    <t>Hs=0.198, Tp=2.28</t>
  </si>
  <si>
    <t>correct actuator motion at trail #4</t>
  </si>
  <si>
    <t>AUV docking test under sync wave and dock</t>
  </si>
  <si>
    <t>HWRL sensor installed at dock</t>
  </si>
  <si>
    <t>H=0.098, T=2.28</t>
  </si>
  <si>
    <t>AUV docking test for NSF audience</t>
  </si>
  <si>
    <t>r3, Hs=0.1, r3, gain 0.05, T(1-4s)</t>
  </si>
  <si>
    <t>r2, Hs=0.2, r2, gain 0.05, T(1-4s)</t>
  </si>
  <si>
    <t>r1, Hs=0.1, r1, gain 0.07, T(1-4s)</t>
  </si>
  <si>
    <t>Actuator only</t>
  </si>
  <si>
    <t>r2, gain 0.05, T(1-4s)</t>
  </si>
  <si>
    <t>r3, gain 0.08, T(1-4s)</t>
  </si>
  <si>
    <t>Dock hydrodynamic parameters</t>
  </si>
  <si>
    <t>AUV wave excitation</t>
  </si>
  <si>
    <t>AUV docking</t>
  </si>
  <si>
    <t>Dock wave excitation</t>
  </si>
  <si>
    <t>Waves only - ADV measurement</t>
  </si>
  <si>
    <t>Hs=0.098, 0.198, 0.298, Tp=2.28</t>
  </si>
  <si>
    <t>H=0.098, 0.198, 0.298, T=2.08 2.28</t>
  </si>
  <si>
    <t>Regular/ Random</t>
  </si>
  <si>
    <t>Wave Period (s)</t>
  </si>
  <si>
    <t>Wave amplitude (m)</t>
  </si>
  <si>
    <t>Experiment Name</t>
  </si>
  <si>
    <t>Tb (s)</t>
  </si>
  <si>
    <t>1. Regular and random waves</t>
  </si>
  <si>
    <t>2. Waves with dock motions</t>
  </si>
  <si>
    <t>3. Multi-sine waves</t>
  </si>
  <si>
    <t>Wave excitation on the dock</t>
  </si>
  <si>
    <t>Wave excitation on the AUV</t>
  </si>
  <si>
    <t>4. Multi-sine dock motions</t>
  </si>
  <si>
    <t>5. Multi-sine waves with dock motions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</si>
</sst>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h:mm;@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Helvetic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16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0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/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4" fontId="3" fillId="0" borderId="0" xfId="0" applyNumberFormat="1" applyFont="1" applyBorder="1" applyAlignment="1">
      <alignment horizontal="center"/>
    </xf>
    <xf numFmtId="20" fontId="0" fillId="0" borderId="0" xfId="0" applyNumberFormat="1" applyBorder="1"/>
    <xf numFmtId="0" fontId="3" fillId="0" borderId="0" xfId="0" applyFont="1" applyBorder="1"/>
    <xf numFmtId="0" fontId="0" fillId="0" borderId="0" xfId="0" applyBorder="1" applyAlignment="1"/>
    <xf numFmtId="0" fontId="2" fillId="0" borderId="0" xfId="0" applyFont="1" applyBorder="1" applyAlignment="1">
      <alignment horizontal="center" vertical="top"/>
    </xf>
    <xf numFmtId="22" fontId="3" fillId="0" borderId="0" xfId="0" applyNumberFormat="1" applyFont="1" applyBorder="1" applyAlignment="1">
      <alignment horizontal="center"/>
    </xf>
    <xf numFmtId="18" fontId="3" fillId="0" borderId="0" xfId="0" applyNumberFormat="1" applyFont="1" applyBorder="1" applyAlignment="1">
      <alignment horizontal="center"/>
    </xf>
    <xf numFmtId="18" fontId="3" fillId="0" borderId="0" xfId="0" applyNumberFormat="1" applyFont="1" applyBorder="1"/>
    <xf numFmtId="165" fontId="4" fillId="0" borderId="0" xfId="1" applyNumberFormat="1" applyBorder="1" applyAlignment="1">
      <alignment horizontal="center"/>
    </xf>
    <xf numFmtId="20" fontId="3" fillId="0" borderId="0" xfId="0" applyNumberFormat="1" applyFont="1" applyBorder="1" applyAlignment="1">
      <alignment horizontal="center"/>
    </xf>
    <xf numFmtId="20" fontId="3" fillId="0" borderId="0" xfId="0" applyNumberFormat="1" applyFont="1" applyBorder="1"/>
    <xf numFmtId="20" fontId="0" fillId="0" borderId="0" xfId="0" applyNumberFormat="1" applyBorder="1" applyAlignment="1">
      <alignment horizontal="center"/>
    </xf>
  </cellXfs>
  <cellStyles count="2">
    <cellStyle name="Normal" xfId="0" builtinId="0"/>
    <cellStyle name="Normal 2" xfId="1" xr:uid="{4B508B8F-0CC9-4B9A-8652-7F73DCE444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ABD17-4B68-4302-B027-E57006EB3328}">
  <dimension ref="B1:K88"/>
  <sheetViews>
    <sheetView tabSelected="1" topLeftCell="A54" workbookViewId="0">
      <selection activeCell="B68" sqref="B68"/>
    </sheetView>
  </sheetViews>
  <sheetFormatPr defaultRowHeight="14.5" x14ac:dyDescent="0.35"/>
  <cols>
    <col min="1" max="1" width="8.7265625" customWidth="1"/>
    <col min="2" max="2" width="16.6328125" style="25" customWidth="1"/>
    <col min="3" max="3" width="7.26953125" bestFit="1" customWidth="1"/>
    <col min="4" max="4" width="13.26953125" customWidth="1"/>
    <col min="5" max="5" width="12.1796875" customWidth="1"/>
    <col min="6" max="6" width="11.1796875" customWidth="1"/>
    <col min="7" max="7" width="10.1796875" customWidth="1"/>
    <col min="8" max="8" width="12" customWidth="1"/>
    <col min="9" max="9" width="10.26953125" customWidth="1"/>
    <col min="10" max="10" width="10.453125" customWidth="1"/>
    <col min="11" max="11" width="16" bestFit="1" customWidth="1"/>
  </cols>
  <sheetData>
    <row r="1" spans="2:11" x14ac:dyDescent="0.35">
      <c r="J1" s="34"/>
      <c r="K1" s="34"/>
    </row>
    <row r="2" spans="2:11" x14ac:dyDescent="0.35">
      <c r="J2" s="34"/>
      <c r="K2" s="34"/>
    </row>
    <row r="3" spans="2:11" x14ac:dyDescent="0.35">
      <c r="J3" s="34"/>
      <c r="K3" s="34"/>
    </row>
    <row r="4" spans="2:11" x14ac:dyDescent="0.35">
      <c r="J4" s="34"/>
      <c r="K4" s="34"/>
    </row>
    <row r="5" spans="2:11" x14ac:dyDescent="0.35">
      <c r="B5" s="30" t="s">
        <v>97</v>
      </c>
      <c r="J5" s="34"/>
      <c r="K5" s="34"/>
    </row>
    <row r="6" spans="2:11" x14ac:dyDescent="0.35">
      <c r="J6" s="34"/>
      <c r="K6" s="34"/>
    </row>
    <row r="7" spans="2:11" ht="43.5" x14ac:dyDescent="0.35">
      <c r="B7" s="28" t="s">
        <v>95</v>
      </c>
      <c r="C7" s="26" t="s">
        <v>0</v>
      </c>
      <c r="D7" s="27" t="s">
        <v>1</v>
      </c>
      <c r="E7" s="27" t="s">
        <v>94</v>
      </c>
      <c r="F7" s="27" t="s">
        <v>93</v>
      </c>
      <c r="G7" s="27" t="s">
        <v>2</v>
      </c>
      <c r="H7" s="27" t="s">
        <v>92</v>
      </c>
      <c r="I7" s="26" t="s">
        <v>3</v>
      </c>
      <c r="J7" s="39"/>
      <c r="K7" s="39"/>
    </row>
    <row r="8" spans="2:11" ht="43.5" x14ac:dyDescent="0.35">
      <c r="B8" s="29" t="s">
        <v>5</v>
      </c>
      <c r="C8" s="4">
        <v>1</v>
      </c>
      <c r="D8" s="6">
        <v>9.8000000000000004E-2</v>
      </c>
      <c r="E8" s="6">
        <f>D8/2</f>
        <v>4.9000000000000002E-2</v>
      </c>
      <c r="F8" s="5">
        <v>2.2799999999999998</v>
      </c>
      <c r="G8" s="6">
        <f t="shared" ref="G8:G40" si="0">1/F8</f>
        <v>0.43859649122807021</v>
      </c>
      <c r="H8" s="5" t="s">
        <v>4</v>
      </c>
      <c r="I8" s="4">
        <v>620</v>
      </c>
      <c r="J8" s="40"/>
      <c r="K8" s="37"/>
    </row>
    <row r="9" spans="2:11" x14ac:dyDescent="0.35">
      <c r="B9" s="23"/>
      <c r="C9" s="4">
        <v>2</v>
      </c>
      <c r="D9" s="6">
        <v>9.8000000000000004E-2</v>
      </c>
      <c r="E9" s="6">
        <f t="shared" ref="E9:E15" si="1">D9/2</f>
        <v>4.9000000000000002E-2</v>
      </c>
      <c r="F9" s="5">
        <v>2.48</v>
      </c>
      <c r="G9" s="6">
        <f t="shared" si="0"/>
        <v>0.40322580645161293</v>
      </c>
      <c r="H9" s="5" t="s">
        <v>4</v>
      </c>
      <c r="I9" s="4">
        <v>620</v>
      </c>
      <c r="J9" s="41"/>
      <c r="K9" s="42"/>
    </row>
    <row r="10" spans="2:11" x14ac:dyDescent="0.35">
      <c r="B10" s="23"/>
      <c r="C10" s="4">
        <v>3</v>
      </c>
      <c r="D10" s="6">
        <v>0.19800000000000001</v>
      </c>
      <c r="E10" s="6">
        <f t="shared" si="1"/>
        <v>9.9000000000000005E-2</v>
      </c>
      <c r="F10" s="5">
        <v>2.08</v>
      </c>
      <c r="G10" s="6">
        <f t="shared" si="0"/>
        <v>0.48076923076923073</v>
      </c>
      <c r="H10" s="5" t="s">
        <v>4</v>
      </c>
      <c r="I10" s="4">
        <v>620</v>
      </c>
      <c r="J10" s="41"/>
      <c r="K10" s="37"/>
    </row>
    <row r="11" spans="2:11" x14ac:dyDescent="0.35">
      <c r="B11" s="23"/>
      <c r="C11" s="4">
        <v>4</v>
      </c>
      <c r="D11" s="6">
        <v>0.19800000000000001</v>
      </c>
      <c r="E11" s="6">
        <f t="shared" si="1"/>
        <v>9.9000000000000005E-2</v>
      </c>
      <c r="F11" s="5">
        <v>2.2799999999999998</v>
      </c>
      <c r="G11" s="6">
        <f t="shared" si="0"/>
        <v>0.43859649122807021</v>
      </c>
      <c r="H11" s="5" t="s">
        <v>4</v>
      </c>
      <c r="I11" s="4">
        <v>620</v>
      </c>
      <c r="J11" s="41"/>
      <c r="K11" s="37"/>
    </row>
    <row r="12" spans="2:11" x14ac:dyDescent="0.35">
      <c r="B12" s="23"/>
      <c r="C12" s="4">
        <v>5</v>
      </c>
      <c r="D12" s="6">
        <v>0.05</v>
      </c>
      <c r="E12" s="6">
        <f t="shared" si="1"/>
        <v>2.5000000000000001E-2</v>
      </c>
      <c r="F12" s="5">
        <v>6</v>
      </c>
      <c r="G12" s="6">
        <f t="shared" si="0"/>
        <v>0.16666666666666666</v>
      </c>
      <c r="H12" s="5" t="s">
        <v>4</v>
      </c>
      <c r="I12" s="4">
        <v>620</v>
      </c>
      <c r="J12" s="41"/>
      <c r="K12" s="37"/>
    </row>
    <row r="13" spans="2:11" x14ac:dyDescent="0.35">
      <c r="B13" s="23"/>
      <c r="C13" s="4">
        <v>6</v>
      </c>
      <c r="D13" s="6">
        <v>0.1</v>
      </c>
      <c r="E13" s="6">
        <f t="shared" si="1"/>
        <v>0.05</v>
      </c>
      <c r="F13" s="5">
        <v>6</v>
      </c>
      <c r="G13" s="6">
        <f t="shared" si="0"/>
        <v>0.16666666666666666</v>
      </c>
      <c r="H13" s="5" t="s">
        <v>4</v>
      </c>
      <c r="I13" s="4">
        <v>620</v>
      </c>
      <c r="J13" s="41"/>
      <c r="K13" s="37"/>
    </row>
    <row r="14" spans="2:11" x14ac:dyDescent="0.35">
      <c r="B14" s="23"/>
      <c r="C14" s="4">
        <v>7</v>
      </c>
      <c r="D14" s="6">
        <v>9.8000000000000004E-2</v>
      </c>
      <c r="E14" s="6">
        <f t="shared" si="1"/>
        <v>4.9000000000000002E-2</v>
      </c>
      <c r="F14" s="5">
        <v>2.08</v>
      </c>
      <c r="G14" s="6">
        <f t="shared" si="0"/>
        <v>0.48076923076923073</v>
      </c>
      <c r="H14" s="5" t="s">
        <v>4</v>
      </c>
      <c r="I14" s="4">
        <v>620</v>
      </c>
      <c r="J14" s="41"/>
      <c r="K14" s="37"/>
    </row>
    <row r="15" spans="2:11" x14ac:dyDescent="0.35">
      <c r="B15" s="23"/>
      <c r="C15" s="4">
        <v>8</v>
      </c>
      <c r="D15" s="6">
        <v>0.19800000000000001</v>
      </c>
      <c r="E15" s="6">
        <f t="shared" si="1"/>
        <v>9.9000000000000005E-2</v>
      </c>
      <c r="F15" s="5">
        <v>1.88</v>
      </c>
      <c r="G15" s="6">
        <f t="shared" si="0"/>
        <v>0.53191489361702127</v>
      </c>
      <c r="H15" s="5" t="s">
        <v>4</v>
      </c>
      <c r="I15" s="4">
        <v>620</v>
      </c>
      <c r="J15" s="41"/>
      <c r="K15" s="37"/>
    </row>
    <row r="16" spans="2:11" ht="43.5" x14ac:dyDescent="0.35">
      <c r="B16" s="23" t="s">
        <v>6</v>
      </c>
      <c r="C16" s="4">
        <v>1</v>
      </c>
      <c r="D16" s="6">
        <v>9.8000000000000004E-2</v>
      </c>
      <c r="E16" s="10"/>
      <c r="F16" s="5">
        <v>2.2799999999999998</v>
      </c>
      <c r="G16" s="6">
        <f t="shared" si="0"/>
        <v>0.43859649122807021</v>
      </c>
      <c r="H16" s="5" t="s">
        <v>7</v>
      </c>
      <c r="I16" s="4">
        <v>620</v>
      </c>
      <c r="J16" s="43"/>
      <c r="K16" s="37"/>
    </row>
    <row r="17" spans="2:11" x14ac:dyDescent="0.35">
      <c r="B17" s="23"/>
      <c r="C17" s="4">
        <v>2</v>
      </c>
      <c r="D17" s="6">
        <v>9.8000000000000004E-2</v>
      </c>
      <c r="E17" s="10"/>
      <c r="F17" s="5">
        <v>2.48</v>
      </c>
      <c r="G17" s="6">
        <f t="shared" si="0"/>
        <v>0.40322580645161293</v>
      </c>
      <c r="H17" s="5" t="s">
        <v>7</v>
      </c>
      <c r="I17" s="4">
        <v>620</v>
      </c>
      <c r="J17" s="43"/>
      <c r="K17" s="37"/>
    </row>
    <row r="18" spans="2:11" x14ac:dyDescent="0.35">
      <c r="B18" s="23"/>
      <c r="C18" s="4">
        <v>3</v>
      </c>
      <c r="D18" s="6">
        <v>0.19800000000000001</v>
      </c>
      <c r="E18" s="10"/>
      <c r="F18" s="5">
        <v>2.08</v>
      </c>
      <c r="G18" s="6">
        <f t="shared" si="0"/>
        <v>0.48076923076923073</v>
      </c>
      <c r="H18" s="5" t="s">
        <v>7</v>
      </c>
      <c r="I18" s="4">
        <v>620</v>
      </c>
      <c r="J18" s="43"/>
      <c r="K18" s="37"/>
    </row>
    <row r="19" spans="2:11" x14ac:dyDescent="0.35">
      <c r="B19" s="23"/>
      <c r="C19" s="4">
        <v>4</v>
      </c>
      <c r="D19" s="6">
        <v>0.19800000000000001</v>
      </c>
      <c r="E19" s="10"/>
      <c r="F19" s="5">
        <v>2.2799999999999998</v>
      </c>
      <c r="G19" s="6">
        <f t="shared" si="0"/>
        <v>0.43859649122807021</v>
      </c>
      <c r="H19" s="5" t="s">
        <v>7</v>
      </c>
      <c r="I19" s="4">
        <v>620</v>
      </c>
      <c r="J19" s="43"/>
      <c r="K19" s="37"/>
    </row>
    <row r="20" spans="2:11" x14ac:dyDescent="0.35">
      <c r="B20" s="23"/>
      <c r="C20" s="4">
        <v>5</v>
      </c>
      <c r="D20" s="6">
        <v>9.8000000000000004E-2</v>
      </c>
      <c r="E20" s="10"/>
      <c r="F20" s="5">
        <v>2.08</v>
      </c>
      <c r="G20" s="6">
        <f t="shared" si="0"/>
        <v>0.48076923076923073</v>
      </c>
      <c r="H20" s="5" t="s">
        <v>7</v>
      </c>
      <c r="I20" s="4">
        <v>620</v>
      </c>
      <c r="J20" s="43"/>
      <c r="K20" s="37"/>
    </row>
    <row r="21" spans="2:11" ht="43.5" x14ac:dyDescent="0.35">
      <c r="B21" s="23" t="s">
        <v>8</v>
      </c>
      <c r="C21" s="4">
        <v>1</v>
      </c>
      <c r="D21" s="6">
        <v>4.9000000000000002E-2</v>
      </c>
      <c r="E21" s="6">
        <f t="shared" ref="E21:E26" si="2">D21/2</f>
        <v>2.4500000000000001E-2</v>
      </c>
      <c r="F21" s="5">
        <v>7</v>
      </c>
      <c r="G21" s="6">
        <f t="shared" si="0"/>
        <v>0.14285714285714285</v>
      </c>
      <c r="H21" s="5" t="s">
        <v>4</v>
      </c>
      <c r="I21" s="4">
        <v>620</v>
      </c>
      <c r="J21" s="32"/>
      <c r="K21" s="37"/>
    </row>
    <row r="22" spans="2:11" x14ac:dyDescent="0.35">
      <c r="B22" s="23"/>
      <c r="C22" s="4">
        <v>2</v>
      </c>
      <c r="D22" s="6">
        <v>9.8000000000000004E-2</v>
      </c>
      <c r="E22" s="6">
        <f t="shared" si="2"/>
        <v>4.9000000000000002E-2</v>
      </c>
      <c r="F22" s="5">
        <v>1.0900000000000001</v>
      </c>
      <c r="G22" s="6">
        <f t="shared" si="0"/>
        <v>0.9174311926605504</v>
      </c>
      <c r="H22" s="8" t="s">
        <v>4</v>
      </c>
      <c r="I22" s="9">
        <f t="shared" ref="I22:I26" si="3">30*F22</f>
        <v>32.700000000000003</v>
      </c>
      <c r="J22" s="32"/>
      <c r="K22" s="37"/>
    </row>
    <row r="23" spans="2:11" ht="43.5" x14ac:dyDescent="0.35">
      <c r="B23" s="23" t="s">
        <v>9</v>
      </c>
      <c r="C23" s="4">
        <v>1</v>
      </c>
      <c r="D23" s="6">
        <v>9.8000000000000004E-2</v>
      </c>
      <c r="E23" s="6">
        <f t="shared" si="2"/>
        <v>4.9000000000000002E-2</v>
      </c>
      <c r="F23" s="5">
        <v>1.0900000000000001</v>
      </c>
      <c r="G23" s="6">
        <f t="shared" si="0"/>
        <v>0.9174311926605504</v>
      </c>
      <c r="H23" s="8" t="s">
        <v>4</v>
      </c>
      <c r="I23" s="9">
        <f t="shared" si="3"/>
        <v>32.700000000000003</v>
      </c>
      <c r="J23" s="32"/>
      <c r="K23" s="37"/>
    </row>
    <row r="24" spans="2:11" x14ac:dyDescent="0.35">
      <c r="B24" s="23"/>
      <c r="C24" s="4">
        <v>2</v>
      </c>
      <c r="D24" s="8">
        <v>0.19800000000000001</v>
      </c>
      <c r="E24" s="6">
        <f t="shared" si="2"/>
        <v>9.9000000000000005E-2</v>
      </c>
      <c r="F24" s="8">
        <v>1.0900000000000001</v>
      </c>
      <c r="G24" s="6">
        <f t="shared" si="0"/>
        <v>0.9174311926605504</v>
      </c>
      <c r="H24" s="5" t="s">
        <v>4</v>
      </c>
      <c r="I24" s="9">
        <f t="shared" si="3"/>
        <v>32.700000000000003</v>
      </c>
      <c r="J24" s="34"/>
      <c r="K24" s="37"/>
    </row>
    <row r="25" spans="2:11" x14ac:dyDescent="0.35">
      <c r="B25" s="23"/>
      <c r="C25" s="4">
        <v>3</v>
      </c>
      <c r="D25" s="8">
        <v>0.29799999999999999</v>
      </c>
      <c r="E25" s="8">
        <f t="shared" si="2"/>
        <v>0.14899999999999999</v>
      </c>
      <c r="F25" s="8">
        <v>2.08</v>
      </c>
      <c r="G25" s="6">
        <f t="shared" si="0"/>
        <v>0.48076923076923073</v>
      </c>
      <c r="H25" s="5" t="s">
        <v>4</v>
      </c>
      <c r="I25" s="9">
        <f t="shared" si="3"/>
        <v>62.400000000000006</v>
      </c>
      <c r="J25" s="34"/>
      <c r="K25" s="37"/>
    </row>
    <row r="26" spans="2:11" x14ac:dyDescent="0.35">
      <c r="B26" s="23"/>
      <c r="C26" s="4">
        <v>4</v>
      </c>
      <c r="D26" s="8">
        <v>0.19800000000000001</v>
      </c>
      <c r="E26" s="8">
        <f t="shared" si="2"/>
        <v>9.9000000000000005E-2</v>
      </c>
      <c r="F26" s="8">
        <v>2.08</v>
      </c>
      <c r="G26" s="6">
        <f t="shared" si="0"/>
        <v>0.48076923076923073</v>
      </c>
      <c r="H26" s="5" t="s">
        <v>4</v>
      </c>
      <c r="I26" s="9">
        <f t="shared" si="3"/>
        <v>62.400000000000006</v>
      </c>
      <c r="J26" s="34"/>
      <c r="K26" s="37"/>
    </row>
    <row r="27" spans="2:11" ht="29" x14ac:dyDescent="0.35">
      <c r="B27" s="24" t="s">
        <v>11</v>
      </c>
      <c r="C27" s="4">
        <v>1</v>
      </c>
      <c r="D27" s="6">
        <v>0.29799999999999999</v>
      </c>
      <c r="E27" s="6">
        <f t="shared" ref="E27:E29" si="4">D27/2</f>
        <v>0.14899999999999999</v>
      </c>
      <c r="F27" s="5">
        <v>1.29</v>
      </c>
      <c r="G27" s="6">
        <f t="shared" si="0"/>
        <v>0.77519379844961234</v>
      </c>
      <c r="H27" s="4" t="s">
        <v>4</v>
      </c>
      <c r="I27" s="19">
        <f t="shared" ref="I27:I29" si="5">30*F27</f>
        <v>38.700000000000003</v>
      </c>
      <c r="J27" s="44"/>
      <c r="K27" s="37"/>
    </row>
    <row r="28" spans="2:11" x14ac:dyDescent="0.35">
      <c r="B28" s="24"/>
      <c r="C28" s="4">
        <v>2</v>
      </c>
      <c r="D28" s="6">
        <v>0.19800000000000001</v>
      </c>
      <c r="E28" s="6">
        <f t="shared" si="4"/>
        <v>9.9000000000000005E-2</v>
      </c>
      <c r="F28" s="5">
        <v>1.29</v>
      </c>
      <c r="G28" s="6">
        <f t="shared" si="0"/>
        <v>0.77519379844961234</v>
      </c>
      <c r="H28" s="4" t="s">
        <v>4</v>
      </c>
      <c r="I28" s="19">
        <f t="shared" si="5"/>
        <v>38.700000000000003</v>
      </c>
      <c r="J28" s="44"/>
      <c r="K28" s="37"/>
    </row>
    <row r="29" spans="2:11" x14ac:dyDescent="0.35">
      <c r="B29" s="24"/>
      <c r="C29" s="4">
        <v>3</v>
      </c>
      <c r="D29" s="6">
        <v>9.8000000000000004E-2</v>
      </c>
      <c r="E29" s="6">
        <f t="shared" si="4"/>
        <v>4.9000000000000002E-2</v>
      </c>
      <c r="F29" s="5">
        <v>1.29</v>
      </c>
      <c r="G29" s="6">
        <f t="shared" si="0"/>
        <v>0.77519379844961234</v>
      </c>
      <c r="H29" s="4" t="s">
        <v>4</v>
      </c>
      <c r="I29" s="19">
        <f t="shared" si="5"/>
        <v>38.700000000000003</v>
      </c>
      <c r="J29" s="44"/>
      <c r="K29" s="37"/>
    </row>
    <row r="30" spans="2:11" ht="29" x14ac:dyDescent="0.35">
      <c r="B30" s="24" t="s">
        <v>14</v>
      </c>
      <c r="C30" s="4">
        <v>1</v>
      </c>
      <c r="D30" s="6">
        <v>0.29799999999999999</v>
      </c>
      <c r="E30" s="6">
        <f t="shared" ref="E30" si="6">D30/2</f>
        <v>0.14899999999999999</v>
      </c>
      <c r="F30" s="5">
        <v>2.2799999999999998</v>
      </c>
      <c r="G30" s="6">
        <f t="shared" si="0"/>
        <v>0.43859649122807021</v>
      </c>
      <c r="H30" s="4" t="s">
        <v>4</v>
      </c>
      <c r="I30" s="19">
        <v>620</v>
      </c>
      <c r="J30" s="45"/>
      <c r="K30" s="37"/>
    </row>
    <row r="31" spans="2:11" ht="29" x14ac:dyDescent="0.35">
      <c r="B31" s="24" t="s">
        <v>15</v>
      </c>
      <c r="C31" s="4">
        <v>1</v>
      </c>
      <c r="D31" s="6">
        <v>9.8000000000000004E-2</v>
      </c>
      <c r="E31" s="7"/>
      <c r="F31" s="5">
        <v>2.2799999999999998</v>
      </c>
      <c r="G31" s="6">
        <f t="shared" si="0"/>
        <v>0.43859649122807021</v>
      </c>
      <c r="H31" s="5" t="s">
        <v>7</v>
      </c>
      <c r="I31" s="4">
        <v>620</v>
      </c>
      <c r="J31" s="44"/>
      <c r="K31" s="37"/>
    </row>
    <row r="32" spans="2:11" ht="29" x14ac:dyDescent="0.35">
      <c r="B32" s="23" t="s">
        <v>34</v>
      </c>
      <c r="C32" s="4">
        <v>1</v>
      </c>
      <c r="D32" s="6">
        <v>9.8000000000000004E-2</v>
      </c>
      <c r="E32" s="10"/>
      <c r="F32" s="5">
        <v>2.2799999999999998</v>
      </c>
      <c r="G32" s="6">
        <f t="shared" si="0"/>
        <v>0.43859649122807021</v>
      </c>
      <c r="H32" s="5" t="s">
        <v>7</v>
      </c>
      <c r="I32" s="4">
        <v>300</v>
      </c>
      <c r="J32" s="44"/>
      <c r="K32" s="37"/>
    </row>
    <row r="33" spans="2:11" x14ac:dyDescent="0.35">
      <c r="B33" s="23"/>
      <c r="C33" s="4">
        <v>2</v>
      </c>
      <c r="D33" s="6">
        <v>0.19800000000000001</v>
      </c>
      <c r="E33" s="10"/>
      <c r="F33" s="5">
        <v>2.2799999999999998</v>
      </c>
      <c r="G33" s="6">
        <f t="shared" si="0"/>
        <v>0.43859649122807021</v>
      </c>
      <c r="H33" s="5" t="s">
        <v>7</v>
      </c>
      <c r="I33" s="4">
        <v>300</v>
      </c>
      <c r="J33" s="44"/>
      <c r="K33" s="37"/>
    </row>
    <row r="34" spans="2:11" x14ac:dyDescent="0.35">
      <c r="B34" s="23"/>
      <c r="C34" s="4">
        <v>3</v>
      </c>
      <c r="D34" s="8">
        <v>0.29799999999999999</v>
      </c>
      <c r="E34" s="10"/>
      <c r="F34" s="8">
        <v>2.2799999999999998</v>
      </c>
      <c r="G34" s="18">
        <f t="shared" si="0"/>
        <v>0.43859649122807021</v>
      </c>
      <c r="H34" s="8" t="s">
        <v>7</v>
      </c>
      <c r="I34" s="8">
        <v>300</v>
      </c>
      <c r="J34" s="46"/>
      <c r="K34" s="37"/>
    </row>
    <row r="35" spans="2:11" x14ac:dyDescent="0.35">
      <c r="B35" s="23"/>
      <c r="C35" s="4">
        <v>4</v>
      </c>
      <c r="D35" s="6">
        <v>0.19800000000000001</v>
      </c>
      <c r="E35" s="10"/>
      <c r="F35" s="5">
        <v>2.2799999999999998</v>
      </c>
      <c r="G35" s="6">
        <f t="shared" si="0"/>
        <v>0.43859649122807021</v>
      </c>
      <c r="H35" s="5" t="s">
        <v>7</v>
      </c>
      <c r="I35" s="4">
        <v>300</v>
      </c>
      <c r="J35" s="46"/>
      <c r="K35" s="37"/>
    </row>
    <row r="36" spans="2:11" ht="29" x14ac:dyDescent="0.35">
      <c r="B36" s="23" t="s">
        <v>35</v>
      </c>
      <c r="C36" s="4">
        <v>1</v>
      </c>
      <c r="D36" s="6">
        <v>9.8000000000000004E-2</v>
      </c>
      <c r="E36" s="6">
        <f t="shared" ref="E36:E40" si="7">D36/2</f>
        <v>4.9000000000000002E-2</v>
      </c>
      <c r="F36" s="5">
        <v>2.2799999999999998</v>
      </c>
      <c r="G36" s="6">
        <f t="shared" si="0"/>
        <v>0.43859649122807021</v>
      </c>
      <c r="H36" s="8" t="s">
        <v>4</v>
      </c>
      <c r="I36" s="9">
        <v>90</v>
      </c>
      <c r="J36" s="36"/>
      <c r="K36" s="37"/>
    </row>
    <row r="37" spans="2:11" x14ac:dyDescent="0.35">
      <c r="B37" s="23"/>
      <c r="C37" s="4">
        <v>2</v>
      </c>
      <c r="D37" s="6">
        <v>0.19800000000000001</v>
      </c>
      <c r="E37" s="6">
        <f t="shared" si="7"/>
        <v>9.9000000000000005E-2</v>
      </c>
      <c r="F37" s="5">
        <v>2.2799999999999998</v>
      </c>
      <c r="G37" s="6">
        <f t="shared" si="0"/>
        <v>0.43859649122807021</v>
      </c>
      <c r="H37" s="8" t="s">
        <v>4</v>
      </c>
      <c r="I37" s="9">
        <v>90</v>
      </c>
      <c r="J37" s="46"/>
      <c r="K37" s="37"/>
    </row>
    <row r="38" spans="2:11" x14ac:dyDescent="0.35">
      <c r="B38" s="23"/>
      <c r="C38" s="4">
        <v>3</v>
      </c>
      <c r="D38" s="6">
        <v>0.19800000000000001</v>
      </c>
      <c r="E38" s="6">
        <f t="shared" si="7"/>
        <v>9.9000000000000005E-2</v>
      </c>
      <c r="F38" s="5">
        <v>2.08</v>
      </c>
      <c r="G38" s="6">
        <f t="shared" si="0"/>
        <v>0.48076923076923073</v>
      </c>
      <c r="H38" s="8" t="s">
        <v>4</v>
      </c>
      <c r="I38" s="9">
        <v>90</v>
      </c>
      <c r="J38" s="46"/>
      <c r="K38" s="37"/>
    </row>
    <row r="39" spans="2:11" x14ac:dyDescent="0.35">
      <c r="B39" s="23"/>
      <c r="C39" s="4">
        <v>4</v>
      </c>
      <c r="D39" s="6">
        <v>0.29799999999999999</v>
      </c>
      <c r="E39" s="6">
        <f t="shared" si="7"/>
        <v>0.14899999999999999</v>
      </c>
      <c r="F39" s="5">
        <v>2.2799999999999998</v>
      </c>
      <c r="G39" s="6">
        <f t="shared" si="0"/>
        <v>0.43859649122807021</v>
      </c>
      <c r="H39" s="8" t="s">
        <v>4</v>
      </c>
      <c r="I39" s="9">
        <v>90</v>
      </c>
      <c r="J39" s="46"/>
      <c r="K39" s="37"/>
    </row>
    <row r="40" spans="2:11" x14ac:dyDescent="0.35">
      <c r="B40" s="23"/>
      <c r="C40" s="4">
        <v>5</v>
      </c>
      <c r="D40" s="6">
        <v>0.19800000000000001</v>
      </c>
      <c r="E40" s="6">
        <f t="shared" si="7"/>
        <v>9.9000000000000005E-2</v>
      </c>
      <c r="F40" s="5">
        <v>2.48</v>
      </c>
      <c r="G40" s="6">
        <f t="shared" si="0"/>
        <v>0.40322580645161293</v>
      </c>
      <c r="H40" s="8" t="s">
        <v>4</v>
      </c>
      <c r="I40" s="9">
        <v>90</v>
      </c>
      <c r="J40" s="46"/>
      <c r="K40" s="37"/>
    </row>
    <row r="41" spans="2:11" x14ac:dyDescent="0.35">
      <c r="C41" s="15"/>
      <c r="D41" s="17"/>
      <c r="E41" s="17"/>
      <c r="F41" s="16"/>
      <c r="G41" s="17"/>
      <c r="H41" s="21"/>
      <c r="I41" s="22"/>
      <c r="J41" s="46"/>
      <c r="K41" s="37"/>
    </row>
    <row r="42" spans="2:11" x14ac:dyDescent="0.35">
      <c r="B42" s="30" t="s">
        <v>98</v>
      </c>
      <c r="C42" s="15"/>
      <c r="D42" s="17"/>
      <c r="E42" s="17"/>
      <c r="F42" s="16"/>
      <c r="G42" s="17"/>
      <c r="H42" s="21"/>
      <c r="I42" s="22"/>
      <c r="J42" s="46"/>
      <c r="K42" s="37"/>
    </row>
    <row r="43" spans="2:11" x14ac:dyDescent="0.35">
      <c r="C43" s="15"/>
      <c r="D43" s="17"/>
      <c r="E43" s="17"/>
      <c r="F43" s="16"/>
      <c r="G43" s="17"/>
      <c r="H43" s="21"/>
      <c r="I43" s="22"/>
      <c r="J43" s="46"/>
      <c r="K43" s="37"/>
    </row>
    <row r="44" spans="2:11" ht="43.5" x14ac:dyDescent="0.35">
      <c r="B44" s="28" t="s">
        <v>95</v>
      </c>
      <c r="C44" s="26" t="s">
        <v>0</v>
      </c>
      <c r="D44" s="27" t="s">
        <v>1</v>
      </c>
      <c r="E44" s="27" t="s">
        <v>94</v>
      </c>
      <c r="F44" s="27" t="s">
        <v>93</v>
      </c>
      <c r="G44" s="27" t="s">
        <v>2</v>
      </c>
      <c r="H44" s="27" t="s">
        <v>92</v>
      </c>
      <c r="I44" s="26" t="s">
        <v>3</v>
      </c>
      <c r="J44" s="46"/>
      <c r="K44" s="37"/>
    </row>
    <row r="45" spans="2:11" ht="29" x14ac:dyDescent="0.35">
      <c r="B45" s="23" t="s">
        <v>10</v>
      </c>
      <c r="C45" s="4">
        <v>1</v>
      </c>
      <c r="D45" s="6">
        <v>9.8000000000000004E-2</v>
      </c>
      <c r="E45" s="10"/>
      <c r="F45" s="5">
        <v>2.2799999999999998</v>
      </c>
      <c r="G45" s="6">
        <f t="shared" ref="G45:G60" si="8">1/F45</f>
        <v>0.43859649122807021</v>
      </c>
      <c r="H45" s="5" t="s">
        <v>7</v>
      </c>
      <c r="I45" s="4">
        <v>620</v>
      </c>
      <c r="J45" s="44"/>
      <c r="K45" s="37"/>
    </row>
    <row r="46" spans="2:11" x14ac:dyDescent="0.35">
      <c r="B46" s="23"/>
      <c r="C46" s="4">
        <v>2</v>
      </c>
      <c r="D46" s="6">
        <v>0.19800000000000001</v>
      </c>
      <c r="E46" s="10"/>
      <c r="F46" s="5">
        <v>2.2799999999999998</v>
      </c>
      <c r="G46" s="6">
        <f t="shared" si="8"/>
        <v>0.43859649122807021</v>
      </c>
      <c r="H46" s="5" t="s">
        <v>7</v>
      </c>
      <c r="I46" s="4">
        <v>620</v>
      </c>
      <c r="J46" s="44"/>
      <c r="K46" s="37"/>
    </row>
    <row r="47" spans="2:11" ht="29" x14ac:dyDescent="0.35">
      <c r="B47" s="24" t="s">
        <v>12</v>
      </c>
      <c r="C47" s="4">
        <v>1</v>
      </c>
      <c r="D47" s="6">
        <v>0.19800000000000001</v>
      </c>
      <c r="E47" s="7"/>
      <c r="F47" s="5">
        <v>2.2799999999999998</v>
      </c>
      <c r="G47" s="6">
        <f t="shared" si="8"/>
        <v>0.43859649122807021</v>
      </c>
      <c r="H47" s="5" t="s">
        <v>7</v>
      </c>
      <c r="I47" s="4">
        <v>620</v>
      </c>
      <c r="J47" s="44"/>
      <c r="K47" s="37"/>
    </row>
    <row r="48" spans="2:11" x14ac:dyDescent="0.35">
      <c r="B48" s="24"/>
      <c r="C48" s="4">
        <v>2</v>
      </c>
      <c r="D48" s="6">
        <v>0.19800000000000001</v>
      </c>
      <c r="E48" s="7"/>
      <c r="F48" s="5">
        <v>2.2799999999999998</v>
      </c>
      <c r="G48" s="6">
        <f t="shared" si="8"/>
        <v>0.43859649122807021</v>
      </c>
      <c r="H48" s="5" t="s">
        <v>7</v>
      </c>
      <c r="I48" s="4">
        <v>620</v>
      </c>
      <c r="J48" s="44"/>
      <c r="K48" s="37"/>
    </row>
    <row r="49" spans="2:11" x14ac:dyDescent="0.35">
      <c r="B49" s="24"/>
      <c r="C49" s="4">
        <v>3</v>
      </c>
      <c r="D49" s="6">
        <v>0.19800000000000001</v>
      </c>
      <c r="E49" s="7"/>
      <c r="F49" s="5">
        <v>2.2799999999999998</v>
      </c>
      <c r="G49" s="6">
        <f t="shared" si="8"/>
        <v>0.43859649122807021</v>
      </c>
      <c r="H49" s="5" t="s">
        <v>7</v>
      </c>
      <c r="I49" s="4">
        <v>620</v>
      </c>
      <c r="J49" s="44"/>
      <c r="K49" s="37"/>
    </row>
    <row r="50" spans="2:11" x14ac:dyDescent="0.35">
      <c r="B50" s="24"/>
      <c r="C50" s="4">
        <v>4</v>
      </c>
      <c r="D50" s="6">
        <v>0.19800000000000001</v>
      </c>
      <c r="E50" s="7"/>
      <c r="F50" s="5">
        <v>2.2799999999999998</v>
      </c>
      <c r="G50" s="6">
        <f t="shared" si="8"/>
        <v>0.43859649122807021</v>
      </c>
      <c r="H50" s="5" t="s">
        <v>7</v>
      </c>
      <c r="I50" s="4">
        <v>620</v>
      </c>
      <c r="J50" s="44"/>
      <c r="K50" s="37"/>
    </row>
    <row r="51" spans="2:11" ht="29" x14ac:dyDescent="0.35">
      <c r="B51" s="24" t="s">
        <v>13</v>
      </c>
      <c r="C51" s="4">
        <v>1</v>
      </c>
      <c r="D51" s="6">
        <v>9.8000000000000004E-2</v>
      </c>
      <c r="E51" s="7"/>
      <c r="F51" s="5">
        <v>2.2799999999999998</v>
      </c>
      <c r="G51" s="6">
        <f t="shared" si="8"/>
        <v>0.43859649122807021</v>
      </c>
      <c r="H51" s="5" t="s">
        <v>7</v>
      </c>
      <c r="I51" s="4">
        <v>620</v>
      </c>
      <c r="J51" s="44"/>
      <c r="K51" s="37"/>
    </row>
    <row r="52" spans="2:11" x14ac:dyDescent="0.35">
      <c r="B52" s="24"/>
      <c r="C52" s="4">
        <v>2</v>
      </c>
      <c r="D52" s="6">
        <v>9.8000000000000004E-2</v>
      </c>
      <c r="E52" s="7"/>
      <c r="F52" s="5">
        <v>2.2799999999999998</v>
      </c>
      <c r="G52" s="6">
        <f t="shared" si="8"/>
        <v>0.43859649122807021</v>
      </c>
      <c r="H52" s="5" t="s">
        <v>7</v>
      </c>
      <c r="I52" s="4">
        <v>620</v>
      </c>
      <c r="J52" s="44"/>
      <c r="K52" s="37"/>
    </row>
    <row r="53" spans="2:11" ht="29" x14ac:dyDescent="0.35">
      <c r="B53" s="24" t="s">
        <v>17</v>
      </c>
      <c r="C53" s="4">
        <v>1</v>
      </c>
      <c r="D53" s="6">
        <v>9.8000000000000004E-2</v>
      </c>
      <c r="E53" s="7"/>
      <c r="F53" s="5">
        <v>2.2799999999999998</v>
      </c>
      <c r="G53" s="6">
        <f t="shared" si="8"/>
        <v>0.43859649122807021</v>
      </c>
      <c r="H53" s="5" t="s">
        <v>7</v>
      </c>
      <c r="I53" s="4">
        <v>620</v>
      </c>
      <c r="J53" s="44"/>
      <c r="K53" s="37"/>
    </row>
    <row r="54" spans="2:11" ht="29" x14ac:dyDescent="0.35">
      <c r="B54" s="23" t="s">
        <v>18</v>
      </c>
      <c r="C54" s="4">
        <v>1</v>
      </c>
      <c r="D54" s="6">
        <v>9.8000000000000004E-2</v>
      </c>
      <c r="E54" s="6">
        <f t="shared" ref="E54" si="9">D54/2</f>
        <v>4.9000000000000002E-2</v>
      </c>
      <c r="F54" s="5">
        <v>2.2799999999999998</v>
      </c>
      <c r="G54" s="6">
        <f t="shared" si="8"/>
        <v>0.43859649122807021</v>
      </c>
      <c r="H54" s="8" t="s">
        <v>4</v>
      </c>
      <c r="I54" s="9">
        <v>620</v>
      </c>
      <c r="J54" s="45"/>
      <c r="K54" s="37"/>
    </row>
    <row r="55" spans="2:11" ht="29" x14ac:dyDescent="0.35">
      <c r="B55" s="23" t="s">
        <v>19</v>
      </c>
      <c r="C55" s="4">
        <v>1</v>
      </c>
      <c r="D55" s="6">
        <v>9.8000000000000004E-2</v>
      </c>
      <c r="E55" s="10"/>
      <c r="F55" s="5">
        <v>2.2799999999999998</v>
      </c>
      <c r="G55" s="6">
        <f t="shared" si="8"/>
        <v>0.43859649122807021</v>
      </c>
      <c r="H55" s="5" t="s">
        <v>7</v>
      </c>
      <c r="I55" s="4">
        <v>620</v>
      </c>
      <c r="J55" s="44"/>
      <c r="K55" s="37"/>
    </row>
    <row r="56" spans="2:11" ht="29" x14ac:dyDescent="0.35">
      <c r="B56" s="23" t="s">
        <v>20</v>
      </c>
      <c r="C56" s="4">
        <v>1</v>
      </c>
      <c r="D56" s="6">
        <v>9.8000000000000004E-2</v>
      </c>
      <c r="E56" s="10"/>
      <c r="F56" s="5">
        <v>2.2799999999999998</v>
      </c>
      <c r="G56" s="6">
        <f t="shared" si="8"/>
        <v>0.43859649122807021</v>
      </c>
      <c r="H56" s="5" t="s">
        <v>7</v>
      </c>
      <c r="I56" s="4">
        <v>620</v>
      </c>
      <c r="J56" s="44"/>
      <c r="K56" s="37"/>
    </row>
    <row r="57" spans="2:11" x14ac:dyDescent="0.35">
      <c r="B57" s="23"/>
      <c r="C57" s="4">
        <v>2</v>
      </c>
      <c r="D57" s="6">
        <v>9.8000000000000004E-2</v>
      </c>
      <c r="E57" s="10"/>
      <c r="F57" s="5">
        <v>2.2799999999999998</v>
      </c>
      <c r="G57" s="6">
        <f t="shared" si="8"/>
        <v>0.43859649122807021</v>
      </c>
      <c r="H57" s="5" t="s">
        <v>7</v>
      </c>
      <c r="I57" s="4">
        <v>620</v>
      </c>
      <c r="J57" s="44"/>
      <c r="K57" s="37"/>
    </row>
    <row r="58" spans="2:11" x14ac:dyDescent="0.35">
      <c r="B58" s="23"/>
      <c r="C58" s="4">
        <v>3</v>
      </c>
      <c r="D58" s="6">
        <v>9.8000000000000004E-2</v>
      </c>
      <c r="E58" s="10"/>
      <c r="F58" s="5">
        <v>2.2799999999999998</v>
      </c>
      <c r="G58" s="6">
        <f t="shared" si="8"/>
        <v>0.43859649122807021</v>
      </c>
      <c r="H58" s="5" t="s">
        <v>7</v>
      </c>
      <c r="I58" s="4">
        <v>620</v>
      </c>
      <c r="J58" s="44"/>
      <c r="K58" s="37"/>
    </row>
    <row r="59" spans="2:11" ht="29" x14ac:dyDescent="0.35">
      <c r="B59" s="23" t="s">
        <v>21</v>
      </c>
      <c r="C59" s="4">
        <v>1</v>
      </c>
      <c r="D59" s="6">
        <v>0.19800000000000001</v>
      </c>
      <c r="E59" s="10"/>
      <c r="F59" s="5">
        <v>2.2799999999999998</v>
      </c>
      <c r="G59" s="6">
        <f t="shared" si="8"/>
        <v>0.43859649122807021</v>
      </c>
      <c r="H59" s="5" t="s">
        <v>7</v>
      </c>
      <c r="I59" s="4">
        <v>620</v>
      </c>
      <c r="J59" s="44"/>
      <c r="K59" s="37"/>
    </row>
    <row r="60" spans="2:11" ht="29" x14ac:dyDescent="0.35">
      <c r="B60" s="23" t="s">
        <v>22</v>
      </c>
      <c r="C60" s="4">
        <v>1</v>
      </c>
      <c r="D60" s="6">
        <v>0.29799999999999999</v>
      </c>
      <c r="E60" s="6">
        <f t="shared" ref="E60" si="10">D60/2</f>
        <v>0.14899999999999999</v>
      </c>
      <c r="F60" s="5">
        <v>2.2799999999999998</v>
      </c>
      <c r="G60" s="6">
        <f t="shared" si="8"/>
        <v>0.43859649122807021</v>
      </c>
      <c r="H60" s="8" t="s">
        <v>4</v>
      </c>
      <c r="I60" s="9">
        <v>620</v>
      </c>
      <c r="J60" s="36"/>
      <c r="K60" s="37"/>
    </row>
    <row r="61" spans="2:11" x14ac:dyDescent="0.35">
      <c r="C61" s="15"/>
      <c r="D61" s="16"/>
      <c r="E61" s="17"/>
      <c r="G61" s="16"/>
      <c r="H61" s="17"/>
      <c r="I61" s="16"/>
      <c r="J61" s="15"/>
      <c r="K61" s="20"/>
    </row>
    <row r="62" spans="2:11" x14ac:dyDescent="0.35">
      <c r="B62" s="30" t="s">
        <v>99</v>
      </c>
      <c r="C62" s="15"/>
      <c r="D62" s="16"/>
      <c r="E62" s="17"/>
      <c r="G62" s="16"/>
      <c r="H62" s="17"/>
      <c r="I62" s="16"/>
      <c r="J62" s="15"/>
      <c r="K62" s="20"/>
    </row>
    <row r="63" spans="2:11" x14ac:dyDescent="0.35">
      <c r="B63" s="30" t="s">
        <v>100</v>
      </c>
      <c r="C63" s="15"/>
      <c r="D63" s="16"/>
      <c r="E63" s="17"/>
      <c r="G63" s="16"/>
      <c r="H63" s="17"/>
      <c r="I63" s="16"/>
      <c r="J63" s="15"/>
      <c r="K63" s="20"/>
    </row>
    <row r="64" spans="2:11" x14ac:dyDescent="0.35">
      <c r="B64" s="30"/>
      <c r="C64" s="15"/>
      <c r="D64" s="16"/>
      <c r="E64" s="17"/>
      <c r="G64" s="16"/>
      <c r="H64" s="17"/>
      <c r="I64" s="16"/>
      <c r="J64" s="15"/>
      <c r="K64" s="20"/>
    </row>
    <row r="65" spans="2:11" ht="29" x14ac:dyDescent="0.35">
      <c r="B65" s="23"/>
      <c r="C65" s="1" t="s">
        <v>0</v>
      </c>
      <c r="D65" s="2" t="s">
        <v>24</v>
      </c>
      <c r="E65" s="2" t="s">
        <v>25</v>
      </c>
      <c r="F65" s="2" t="s">
        <v>31</v>
      </c>
      <c r="G65" s="2" t="s">
        <v>26</v>
      </c>
      <c r="H65" s="2" t="s">
        <v>96</v>
      </c>
      <c r="I65" s="3" t="s">
        <v>27</v>
      </c>
      <c r="J65" s="2" t="s">
        <v>36</v>
      </c>
      <c r="K65" s="3" t="s">
        <v>3</v>
      </c>
    </row>
    <row r="66" spans="2:11" ht="29" x14ac:dyDescent="0.35">
      <c r="B66" s="23" t="s">
        <v>23</v>
      </c>
      <c r="C66" s="4">
        <v>1</v>
      </c>
      <c r="D66" s="4">
        <v>1</v>
      </c>
      <c r="E66" s="6">
        <v>0.1</v>
      </c>
      <c r="F66" s="10"/>
      <c r="G66" s="6">
        <v>1</v>
      </c>
      <c r="H66" s="6">
        <v>4</v>
      </c>
      <c r="I66" s="11">
        <v>45532</v>
      </c>
      <c r="J66" s="10"/>
      <c r="K66" s="4">
        <v>1200</v>
      </c>
    </row>
    <row r="67" spans="2:11" x14ac:dyDescent="0.35">
      <c r="C67" s="15"/>
      <c r="D67" s="16"/>
      <c r="E67" s="17"/>
      <c r="G67" s="16"/>
      <c r="H67" s="17"/>
      <c r="I67" s="16"/>
      <c r="J67" s="15"/>
      <c r="K67" s="20"/>
    </row>
    <row r="68" spans="2:11" x14ac:dyDescent="0.35">
      <c r="B68" s="30" t="s">
        <v>101</v>
      </c>
      <c r="C68" s="15"/>
      <c r="D68" s="16"/>
      <c r="E68" s="17"/>
      <c r="G68" s="16"/>
      <c r="H68" s="17"/>
      <c r="I68" s="16"/>
      <c r="J68" s="15"/>
      <c r="K68" s="20"/>
    </row>
    <row r="69" spans="2:11" x14ac:dyDescent="0.35">
      <c r="C69" s="15"/>
      <c r="D69" s="16"/>
      <c r="E69" s="17"/>
      <c r="G69" s="16"/>
      <c r="H69" s="17"/>
      <c r="I69" s="16"/>
      <c r="J69" s="15"/>
      <c r="K69" s="20"/>
    </row>
    <row r="70" spans="2:11" ht="29" x14ac:dyDescent="0.35">
      <c r="B70" s="23" t="s">
        <v>33</v>
      </c>
      <c r="C70" s="1">
        <v>1</v>
      </c>
      <c r="D70" s="13">
        <v>2</v>
      </c>
      <c r="E70" s="13">
        <v>0.05</v>
      </c>
      <c r="F70" s="10"/>
      <c r="G70" s="6">
        <v>1</v>
      </c>
      <c r="H70" s="6">
        <v>4</v>
      </c>
      <c r="I70" s="14">
        <v>45534</v>
      </c>
      <c r="J70" s="10"/>
      <c r="K70" s="1">
        <v>1200</v>
      </c>
    </row>
    <row r="71" spans="2:11" x14ac:dyDescent="0.35">
      <c r="B71" s="23"/>
      <c r="C71" s="4">
        <v>2</v>
      </c>
      <c r="D71" s="4">
        <v>3</v>
      </c>
      <c r="E71" s="6">
        <v>0.1</v>
      </c>
      <c r="F71" s="10"/>
      <c r="G71" s="6">
        <v>1</v>
      </c>
      <c r="H71" s="6">
        <v>4</v>
      </c>
      <c r="I71" s="11"/>
      <c r="J71" s="10"/>
      <c r="K71" s="4">
        <v>1200</v>
      </c>
    </row>
    <row r="72" spans="2:11" x14ac:dyDescent="0.35">
      <c r="B72" s="23"/>
      <c r="C72" s="4">
        <v>3</v>
      </c>
      <c r="D72" s="4">
        <v>3</v>
      </c>
      <c r="E72" s="6">
        <v>0.1</v>
      </c>
      <c r="F72" s="10"/>
      <c r="G72" s="6">
        <v>1</v>
      </c>
      <c r="H72" s="6">
        <v>4</v>
      </c>
      <c r="I72" s="5"/>
      <c r="J72" s="10"/>
      <c r="K72" s="4">
        <v>1200</v>
      </c>
    </row>
    <row r="73" spans="2:11" x14ac:dyDescent="0.35">
      <c r="B73" s="23"/>
      <c r="C73" s="4">
        <v>4</v>
      </c>
      <c r="D73" s="8">
        <v>1</v>
      </c>
      <c r="E73" s="8">
        <v>0.2</v>
      </c>
      <c r="F73" s="10"/>
      <c r="G73" s="6">
        <v>1</v>
      </c>
      <c r="H73" s="6">
        <v>4</v>
      </c>
      <c r="I73" s="10"/>
      <c r="J73" s="10"/>
      <c r="K73" s="1">
        <v>1200</v>
      </c>
    </row>
    <row r="74" spans="2:11" x14ac:dyDescent="0.35">
      <c r="B74" s="23"/>
      <c r="C74" s="4">
        <v>5</v>
      </c>
      <c r="D74" s="8">
        <v>2</v>
      </c>
      <c r="E74" s="8">
        <v>0.2</v>
      </c>
      <c r="F74" s="10"/>
      <c r="G74" s="6">
        <v>1</v>
      </c>
      <c r="H74" s="6">
        <v>4</v>
      </c>
      <c r="I74" s="10"/>
      <c r="J74" s="10"/>
      <c r="K74" s="4">
        <v>1200</v>
      </c>
    </row>
    <row r="75" spans="2:11" x14ac:dyDescent="0.35">
      <c r="B75" s="23"/>
      <c r="C75" s="4">
        <v>6</v>
      </c>
      <c r="D75" s="8">
        <v>1</v>
      </c>
      <c r="E75" s="8">
        <v>0.1</v>
      </c>
      <c r="F75" s="10"/>
      <c r="G75" s="6">
        <v>1</v>
      </c>
      <c r="H75" s="6">
        <v>4</v>
      </c>
      <c r="I75" s="10"/>
      <c r="J75" s="10"/>
      <c r="K75" s="4">
        <v>1200</v>
      </c>
    </row>
    <row r="76" spans="2:11" x14ac:dyDescent="0.35">
      <c r="B76" s="31"/>
      <c r="C76" s="32"/>
      <c r="D76" s="33"/>
      <c r="E76" s="33"/>
      <c r="F76" s="34"/>
      <c r="G76" s="35"/>
      <c r="H76" s="35"/>
      <c r="I76" s="34"/>
      <c r="J76" s="34"/>
      <c r="K76" s="32"/>
    </row>
    <row r="77" spans="2:11" x14ac:dyDescent="0.35">
      <c r="B77" s="38" t="s">
        <v>102</v>
      </c>
      <c r="C77" s="32"/>
      <c r="D77" s="33"/>
      <c r="E77" s="33"/>
      <c r="F77" s="34"/>
      <c r="G77" s="35"/>
      <c r="H77" s="35"/>
      <c r="I77" s="34"/>
      <c r="J77" s="34"/>
      <c r="K77" s="32"/>
    </row>
    <row r="79" spans="2:11" ht="29" x14ac:dyDescent="0.35">
      <c r="B79" s="23"/>
      <c r="C79" s="1" t="s">
        <v>0</v>
      </c>
      <c r="D79" s="2" t="s">
        <v>24</v>
      </c>
      <c r="E79" s="2" t="s">
        <v>25</v>
      </c>
      <c r="F79" s="2" t="s">
        <v>31</v>
      </c>
      <c r="G79" s="2" t="s">
        <v>26</v>
      </c>
      <c r="H79" s="2" t="s">
        <v>96</v>
      </c>
      <c r="I79" s="3" t="s">
        <v>27</v>
      </c>
      <c r="J79" s="2" t="s">
        <v>36</v>
      </c>
      <c r="K79" s="3" t="s">
        <v>3</v>
      </c>
    </row>
    <row r="80" spans="2:11" x14ac:dyDescent="0.35">
      <c r="B80" s="23"/>
      <c r="C80" s="4">
        <v>2</v>
      </c>
      <c r="D80" s="4">
        <v>2</v>
      </c>
      <c r="E80" s="6">
        <v>0.2</v>
      </c>
      <c r="F80" s="10"/>
      <c r="G80" s="6">
        <v>1</v>
      </c>
      <c r="H80" s="6">
        <v>4</v>
      </c>
      <c r="I80" s="5"/>
      <c r="J80" s="10"/>
      <c r="K80" s="4">
        <v>1200</v>
      </c>
    </row>
    <row r="81" spans="2:11" ht="29" x14ac:dyDescent="0.35">
      <c r="B81" s="23" t="s">
        <v>29</v>
      </c>
      <c r="C81" s="4">
        <v>1</v>
      </c>
      <c r="D81" s="4">
        <v>2</v>
      </c>
      <c r="E81" s="10"/>
      <c r="F81" s="6">
        <v>0.05</v>
      </c>
      <c r="G81" s="12">
        <v>1</v>
      </c>
      <c r="H81" s="12">
        <v>4</v>
      </c>
      <c r="I81" s="11" t="s">
        <v>30</v>
      </c>
      <c r="J81" s="10"/>
      <c r="K81" s="4">
        <v>1200</v>
      </c>
    </row>
    <row r="82" spans="2:11" x14ac:dyDescent="0.35">
      <c r="B82" s="23"/>
      <c r="C82" s="4">
        <v>2</v>
      </c>
      <c r="D82" s="4">
        <v>3</v>
      </c>
      <c r="E82" s="10"/>
      <c r="F82" s="6">
        <v>0.08</v>
      </c>
      <c r="G82" s="12">
        <v>1</v>
      </c>
      <c r="H82" s="12">
        <v>4</v>
      </c>
      <c r="I82" s="5" t="s">
        <v>30</v>
      </c>
      <c r="J82" s="10"/>
      <c r="K82" s="4">
        <v>1200</v>
      </c>
    </row>
    <row r="84" spans="2:11" x14ac:dyDescent="0.35">
      <c r="B84" s="30" t="s">
        <v>103</v>
      </c>
    </row>
    <row r="86" spans="2:11" ht="29" x14ac:dyDescent="0.35">
      <c r="B86" s="23" t="s">
        <v>32</v>
      </c>
      <c r="C86" s="4">
        <v>1</v>
      </c>
      <c r="D86" s="4">
        <v>3</v>
      </c>
      <c r="E86" s="6">
        <v>0.1</v>
      </c>
      <c r="F86" s="6">
        <v>0.05</v>
      </c>
      <c r="G86" s="6">
        <v>1</v>
      </c>
      <c r="H86" s="6">
        <v>4</v>
      </c>
      <c r="I86" s="10"/>
      <c r="J86" s="4">
        <v>3</v>
      </c>
      <c r="K86" s="4">
        <v>1200</v>
      </c>
    </row>
    <row r="87" spans="2:11" x14ac:dyDescent="0.35">
      <c r="B87" s="23"/>
      <c r="C87" s="4">
        <v>2</v>
      </c>
      <c r="D87" s="4">
        <v>2</v>
      </c>
      <c r="E87" s="6">
        <v>0.2</v>
      </c>
      <c r="F87" s="6">
        <v>0.05</v>
      </c>
      <c r="G87" s="6">
        <v>1</v>
      </c>
      <c r="H87" s="6">
        <v>4</v>
      </c>
      <c r="I87" s="10"/>
      <c r="J87" s="4">
        <v>2</v>
      </c>
      <c r="K87" s="4">
        <v>1200</v>
      </c>
    </row>
    <row r="88" spans="2:11" x14ac:dyDescent="0.35">
      <c r="B88" s="23"/>
      <c r="C88" s="4">
        <v>3</v>
      </c>
      <c r="D88" s="8">
        <v>1</v>
      </c>
      <c r="E88" s="8">
        <v>0.1</v>
      </c>
      <c r="F88" s="8">
        <v>7.0000000000000007E-2</v>
      </c>
      <c r="G88" s="8">
        <v>1</v>
      </c>
      <c r="H88" s="8">
        <v>4</v>
      </c>
      <c r="I88" s="10"/>
      <c r="J88" s="8">
        <v>1</v>
      </c>
      <c r="K88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58E42-8C93-4D3B-99A9-2BB5D5E5FDC8}">
  <sheetPr>
    <pageSetUpPr fitToPage="1"/>
  </sheetPr>
  <dimension ref="A3:K42"/>
  <sheetViews>
    <sheetView workbookViewId="0">
      <selection activeCell="A29" sqref="A29"/>
    </sheetView>
  </sheetViews>
  <sheetFormatPr defaultRowHeight="14.5" x14ac:dyDescent="0.35"/>
  <cols>
    <col min="1" max="1" width="29.453125" bestFit="1" customWidth="1"/>
    <col min="2" max="2" width="27.81640625" bestFit="1" customWidth="1"/>
    <col min="4" max="4" width="18.1796875" bestFit="1" customWidth="1"/>
    <col min="5" max="5" width="18.81640625" bestFit="1" customWidth="1"/>
    <col min="6" max="6" width="24" bestFit="1" customWidth="1"/>
    <col min="7" max="9" width="28.453125" bestFit="1" customWidth="1"/>
    <col min="10" max="10" width="10.81640625" bestFit="1" customWidth="1"/>
  </cols>
  <sheetData>
    <row r="3" spans="1:11" x14ac:dyDescent="0.35">
      <c r="B3" t="s">
        <v>37</v>
      </c>
      <c r="C3" t="s">
        <v>38</v>
      </c>
      <c r="D3" t="s">
        <v>39</v>
      </c>
    </row>
    <row r="4" spans="1:11" x14ac:dyDescent="0.35">
      <c r="A4" t="s">
        <v>41</v>
      </c>
      <c r="D4" t="s">
        <v>40</v>
      </c>
      <c r="E4" t="s">
        <v>41</v>
      </c>
      <c r="F4" t="s">
        <v>5</v>
      </c>
      <c r="G4" t="s">
        <v>42</v>
      </c>
    </row>
    <row r="5" spans="1:11" x14ac:dyDescent="0.35">
      <c r="G5" t="s">
        <v>43</v>
      </c>
    </row>
    <row r="6" spans="1:11" x14ac:dyDescent="0.35">
      <c r="G6" t="s">
        <v>44</v>
      </c>
    </row>
    <row r="7" spans="1:11" x14ac:dyDescent="0.35">
      <c r="G7" t="s">
        <v>45</v>
      </c>
    </row>
    <row r="8" spans="1:11" x14ac:dyDescent="0.35">
      <c r="D8" t="s">
        <v>40</v>
      </c>
      <c r="F8" t="s">
        <v>6</v>
      </c>
      <c r="G8" t="s">
        <v>46</v>
      </c>
    </row>
    <row r="9" spans="1:11" x14ac:dyDescent="0.35">
      <c r="G9" t="s">
        <v>47</v>
      </c>
    </row>
    <row r="10" spans="1:11" x14ac:dyDescent="0.35">
      <c r="D10" t="s">
        <v>40</v>
      </c>
      <c r="F10" t="s">
        <v>8</v>
      </c>
      <c r="G10" t="s">
        <v>48</v>
      </c>
      <c r="K10" t="s">
        <v>49</v>
      </c>
    </row>
    <row r="11" spans="1:11" x14ac:dyDescent="0.35">
      <c r="G11" t="s">
        <v>50</v>
      </c>
    </row>
    <row r="12" spans="1:11" x14ac:dyDescent="0.35">
      <c r="D12" t="s">
        <v>40</v>
      </c>
      <c r="F12" t="s">
        <v>9</v>
      </c>
      <c r="G12" t="s">
        <v>50</v>
      </c>
      <c r="K12" t="s">
        <v>51</v>
      </c>
    </row>
    <row r="13" spans="1:11" x14ac:dyDescent="0.35">
      <c r="G13" t="s">
        <v>52</v>
      </c>
    </row>
    <row r="14" spans="1:11" x14ac:dyDescent="0.35">
      <c r="G14" t="s">
        <v>53</v>
      </c>
    </row>
    <row r="15" spans="1:11" x14ac:dyDescent="0.35">
      <c r="B15" t="s">
        <v>54</v>
      </c>
      <c r="D15" t="s">
        <v>55</v>
      </c>
      <c r="F15" t="s">
        <v>11</v>
      </c>
      <c r="G15" t="s">
        <v>56</v>
      </c>
      <c r="K15" t="s">
        <v>57</v>
      </c>
    </row>
    <row r="16" spans="1:11" x14ac:dyDescent="0.35">
      <c r="D16" t="s">
        <v>40</v>
      </c>
      <c r="F16" t="s">
        <v>14</v>
      </c>
      <c r="G16" t="s">
        <v>58</v>
      </c>
      <c r="K16" t="s">
        <v>59</v>
      </c>
    </row>
    <row r="17" spans="1:11" x14ac:dyDescent="0.35">
      <c r="D17" t="s">
        <v>60</v>
      </c>
      <c r="F17" t="s">
        <v>15</v>
      </c>
      <c r="G17" t="s">
        <v>61</v>
      </c>
      <c r="K17" t="s">
        <v>16</v>
      </c>
    </row>
    <row r="18" spans="1:11" x14ac:dyDescent="0.35">
      <c r="A18" t="s">
        <v>89</v>
      </c>
      <c r="C18" t="s">
        <v>60</v>
      </c>
      <c r="D18" t="s">
        <v>40</v>
      </c>
      <c r="F18" t="s">
        <v>34</v>
      </c>
      <c r="G18" t="s">
        <v>90</v>
      </c>
    </row>
    <row r="19" spans="1:11" x14ac:dyDescent="0.35">
      <c r="F19" t="s">
        <v>35</v>
      </c>
      <c r="G19" t="s">
        <v>91</v>
      </c>
    </row>
    <row r="20" spans="1:11" x14ac:dyDescent="0.35">
      <c r="A20" t="s">
        <v>88</v>
      </c>
      <c r="B20" t="s">
        <v>63</v>
      </c>
      <c r="D20" t="s">
        <v>40</v>
      </c>
      <c r="F20" t="s">
        <v>23</v>
      </c>
      <c r="G20" t="s">
        <v>64</v>
      </c>
      <c r="K20" t="s">
        <v>28</v>
      </c>
    </row>
    <row r="21" spans="1:11" x14ac:dyDescent="0.35">
      <c r="G21" t="s">
        <v>65</v>
      </c>
    </row>
    <row r="22" spans="1:11" x14ac:dyDescent="0.35">
      <c r="A22" t="s">
        <v>86</v>
      </c>
      <c r="B22" t="s">
        <v>66</v>
      </c>
      <c r="C22" t="s">
        <v>60</v>
      </c>
      <c r="D22" t="s">
        <v>40</v>
      </c>
      <c r="F22" t="s">
        <v>33</v>
      </c>
      <c r="G22" t="s">
        <v>67</v>
      </c>
    </row>
    <row r="23" spans="1:11" x14ac:dyDescent="0.35">
      <c r="G23" t="s">
        <v>68</v>
      </c>
    </row>
    <row r="24" spans="1:11" x14ac:dyDescent="0.35">
      <c r="G24" t="s">
        <v>69</v>
      </c>
    </row>
    <row r="26" spans="1:11" x14ac:dyDescent="0.35">
      <c r="D26" t="s">
        <v>70</v>
      </c>
      <c r="E26" t="s">
        <v>71</v>
      </c>
      <c r="F26" t="s">
        <v>10</v>
      </c>
      <c r="G26" t="s">
        <v>61</v>
      </c>
      <c r="K26" t="s">
        <v>72</v>
      </c>
    </row>
    <row r="27" spans="1:11" x14ac:dyDescent="0.35">
      <c r="A27" t="s">
        <v>87</v>
      </c>
      <c r="G27" t="s">
        <v>73</v>
      </c>
    </row>
    <row r="28" spans="1:11" x14ac:dyDescent="0.35">
      <c r="D28" t="s">
        <v>40</v>
      </c>
      <c r="F28" t="s">
        <v>12</v>
      </c>
      <c r="G28" t="s">
        <v>73</v>
      </c>
      <c r="K28" t="s">
        <v>74</v>
      </c>
    </row>
    <row r="29" spans="1:11" x14ac:dyDescent="0.35">
      <c r="D29" t="s">
        <v>60</v>
      </c>
      <c r="F29" t="s">
        <v>13</v>
      </c>
      <c r="G29" t="s">
        <v>61</v>
      </c>
      <c r="K29" t="s">
        <v>75</v>
      </c>
    </row>
    <row r="30" spans="1:11" x14ac:dyDescent="0.35">
      <c r="D30" t="s">
        <v>60</v>
      </c>
      <c r="F30" t="s">
        <v>17</v>
      </c>
      <c r="G30" t="s">
        <v>61</v>
      </c>
      <c r="K30" t="s">
        <v>75</v>
      </c>
    </row>
    <row r="31" spans="1:11" x14ac:dyDescent="0.35">
      <c r="B31" t="s">
        <v>76</v>
      </c>
      <c r="D31" t="s">
        <v>60</v>
      </c>
      <c r="F31" t="s">
        <v>18</v>
      </c>
      <c r="G31" t="s">
        <v>77</v>
      </c>
      <c r="K31" t="s">
        <v>75</v>
      </c>
    </row>
    <row r="32" spans="1:11" x14ac:dyDescent="0.35">
      <c r="B32" t="s">
        <v>63</v>
      </c>
      <c r="D32" t="s">
        <v>60</v>
      </c>
      <c r="F32" t="s">
        <v>19</v>
      </c>
      <c r="G32" t="s">
        <v>61</v>
      </c>
      <c r="K32" t="s">
        <v>75</v>
      </c>
    </row>
    <row r="33" spans="1:11" x14ac:dyDescent="0.35">
      <c r="B33" t="s">
        <v>63</v>
      </c>
      <c r="D33" t="s">
        <v>60</v>
      </c>
      <c r="F33" t="s">
        <v>20</v>
      </c>
      <c r="G33" t="s">
        <v>61</v>
      </c>
      <c r="K33" t="s">
        <v>78</v>
      </c>
    </row>
    <row r="34" spans="1:11" x14ac:dyDescent="0.35">
      <c r="B34" t="s">
        <v>63</v>
      </c>
      <c r="D34" t="s">
        <v>60</v>
      </c>
      <c r="F34" t="s">
        <v>21</v>
      </c>
      <c r="G34" t="s">
        <v>73</v>
      </c>
      <c r="K34" t="s">
        <v>75</v>
      </c>
    </row>
    <row r="35" spans="1:11" x14ac:dyDescent="0.35">
      <c r="B35" t="s">
        <v>63</v>
      </c>
      <c r="D35" t="s">
        <v>60</v>
      </c>
      <c r="F35" t="s">
        <v>22</v>
      </c>
      <c r="G35" t="s">
        <v>58</v>
      </c>
    </row>
    <row r="36" spans="1:11" x14ac:dyDescent="0.35">
      <c r="A36" t="s">
        <v>62</v>
      </c>
      <c r="B36" t="s">
        <v>63</v>
      </c>
      <c r="D36" t="s">
        <v>40</v>
      </c>
      <c r="F36" t="s">
        <v>32</v>
      </c>
      <c r="G36" t="s">
        <v>79</v>
      </c>
    </row>
    <row r="37" spans="1:11" x14ac:dyDescent="0.35">
      <c r="G37" t="s">
        <v>80</v>
      </c>
    </row>
    <row r="38" spans="1:11" x14ac:dyDescent="0.35">
      <c r="G38" t="s">
        <v>81</v>
      </c>
    </row>
    <row r="41" spans="1:11" x14ac:dyDescent="0.35">
      <c r="A41" t="s">
        <v>85</v>
      </c>
      <c r="B41" t="s">
        <v>63</v>
      </c>
      <c r="D41" t="s">
        <v>40</v>
      </c>
      <c r="E41" t="s">
        <v>82</v>
      </c>
      <c r="F41" t="s">
        <v>29</v>
      </c>
      <c r="G41" t="s">
        <v>83</v>
      </c>
    </row>
    <row r="42" spans="1:11" x14ac:dyDescent="0.35">
      <c r="G42" t="s">
        <v>84</v>
      </c>
    </row>
  </sheetData>
  <pageMargins left="0.7" right="0.7" top="0.75" bottom="0.75" header="0.3" footer="0.3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Logs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Lou, Junhui</cp:lastModifiedBy>
  <cp:lastPrinted>2025-05-01T13:13:26Z</cp:lastPrinted>
  <dcterms:created xsi:type="dcterms:W3CDTF">2015-06-05T18:17:20Z</dcterms:created>
  <dcterms:modified xsi:type="dcterms:W3CDTF">2025-11-17T21:11:02Z</dcterms:modified>
</cp:coreProperties>
</file>